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装饰清单-标段1" sheetId="1" r:id="rId1"/>
  </sheets>
  <definedNames>
    <definedName name="_xlnm._FilterDatabase" localSheetId="0" hidden="1">'装饰清单-标段1'!$A$2:$H$62</definedName>
    <definedName name="_xlnm.Print_Area" localSheetId="0">'装饰清单-标段1'!$A$1:$H$62</definedName>
  </definedNames>
  <calcPr calcId="144525"/>
</workbook>
</file>

<file path=xl/sharedStrings.xml><?xml version="1.0" encoding="utf-8"?>
<sst xmlns="http://schemas.openxmlformats.org/spreadsheetml/2006/main" count="177" uniqueCount="34">
  <si>
    <t>1#楼外墙装饰清单</t>
  </si>
  <si>
    <t>序号</t>
  </si>
  <si>
    <t>项目名称</t>
  </si>
  <si>
    <t>项目特征</t>
  </si>
  <si>
    <t>单位</t>
  </si>
  <si>
    <t>工程量</t>
  </si>
  <si>
    <t>最高限价（元）</t>
  </si>
  <si>
    <t>合计（元）</t>
  </si>
  <si>
    <t>备注</t>
  </si>
  <si>
    <t>外墙装饰</t>
  </si>
  <si>
    <t>石材墙面、柱面、梁面</t>
  </si>
  <si>
    <t>1.墙体材料：砖墙
2.柱截面类型、尺寸：矩形
3.挂贴方式：钢框 口120X60X4、角钢 L50X4
4.面层材料品种、规格、品牌、颜色：花岗石板 厚25mm
5.缝宽、嵌缝材料种类：白水泥浆勾缝
6.磨光、酸洗、打蜡要求：表面擦净、抛光
7.团结  勤奋 求实  创新</t>
  </si>
  <si>
    <t>m2</t>
  </si>
  <si>
    <t>氟碳铝单板</t>
  </si>
  <si>
    <t>氟碳铝单板 
1.钢框 口120X60X4
2.钢框 口60X60X4
3.钢框 口100X200X8
4.钢框 口50X4</t>
  </si>
  <si>
    <t>外墙真石漆（含雨蓬底、悬挑底）</t>
  </si>
  <si>
    <t>1.基层清理
2.抹抗裂砂浆、挂玻纤网
3.抹防水腻子两遍
4.腻子打磨，喷底漆
5.喷真石漆
6.喷罩面漆</t>
  </si>
  <si>
    <t>小计</t>
  </si>
  <si>
    <t>元</t>
  </si>
  <si>
    <t>2#楼外墙装饰清单</t>
  </si>
  <si>
    <t>瓦屋面</t>
  </si>
  <si>
    <t>坡屋面</t>
  </si>
  <si>
    <t>沥青瓦铺设</t>
  </si>
  <si>
    <t>3#楼外墙装饰清单</t>
  </si>
  <si>
    <t>4#楼外墙装饰清单</t>
  </si>
  <si>
    <t>5#楼外墙装饰清单</t>
  </si>
  <si>
    <t>6#楼外墙装饰清单</t>
  </si>
  <si>
    <t>9#楼外墙装饰清单（9-1#、9-2#教师周转房）</t>
  </si>
  <si>
    <t>东大门外墙装饰清单</t>
  </si>
  <si>
    <t>连廊外墙装饰清单</t>
  </si>
  <si>
    <t>外墙真石漆墙面（含室外天棚、独立柱）</t>
  </si>
  <si>
    <t>南大门外墙装饰清单</t>
  </si>
  <si>
    <t>氟碳铝单板 
1.钢框 口60X40X3
2.钢框 口40x40x3
3.氟碳铝单板 2.5mm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</si>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</sst>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view="pageBreakPreview" zoomScaleNormal="55" topLeftCell="A55" workbookViewId="0">
      <selection activeCell="F64" sqref="F64"/>
    </sheetView>
  </sheetViews>
  <sheetFormatPr defaultColWidth="8.90833333333333" defaultRowHeight="13.5" outlineLevelCol="7"/>
  <cols>
    <col min="1" max="1" width="6" style="4" customWidth="1"/>
    <col min="2" max="2" width="22.1083333333333" style="5" customWidth="1"/>
    <col min="3" max="3" width="50.6666666666667" style="6" customWidth="1"/>
    <col min="4" max="4" width="6" style="4" customWidth="1"/>
    <col min="5" max="5" width="10.3583333333333" style="4" customWidth="1"/>
    <col min="6" max="6" width="10.8166666666667" style="4" customWidth="1"/>
    <col min="7" max="7" width="16" style="4" customWidth="1"/>
    <col min="8" max="8" width="13.175" style="6" customWidth="1"/>
    <col min="9" max="9" width="8.90833333333333" style="6"/>
    <col min="10" max="10" width="15.0916666666667" style="6" customWidth="1"/>
    <col min="11" max="16384" width="8.90833333333333" style="6"/>
  </cols>
  <sheetData>
    <row r="1" ht="3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5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</row>
    <row r="3" ht="25" customHeight="1" spans="1:8">
      <c r="A3" s="11" t="s">
        <v>9</v>
      </c>
      <c r="B3" s="12"/>
      <c r="C3" s="12"/>
      <c r="D3" s="12"/>
      <c r="E3" s="12"/>
      <c r="F3" s="12"/>
      <c r="G3" s="12"/>
      <c r="H3" s="13"/>
    </row>
    <row r="4" s="1" customFormat="1" ht="100" customHeight="1" spans="1:8">
      <c r="A4" s="14">
        <v>1</v>
      </c>
      <c r="B4" s="15" t="s">
        <v>10</v>
      </c>
      <c r="C4" s="16" t="s">
        <v>11</v>
      </c>
      <c r="D4" s="14" t="s">
        <v>12</v>
      </c>
      <c r="E4" s="14">
        <v>293.48</v>
      </c>
      <c r="F4" s="17">
        <v>920</v>
      </c>
      <c r="G4" s="17">
        <f>ROUND(F4*E4,2)</f>
        <v>270001.6</v>
      </c>
      <c r="H4" s="18"/>
    </row>
    <row r="5" s="1" customFormat="1" ht="71" customHeight="1" spans="1:8">
      <c r="A5" s="14">
        <v>2</v>
      </c>
      <c r="B5" s="15" t="s">
        <v>13</v>
      </c>
      <c r="C5" s="16" t="s">
        <v>14</v>
      </c>
      <c r="D5" s="14" t="s">
        <v>12</v>
      </c>
      <c r="E5" s="14">
        <v>2503.84</v>
      </c>
      <c r="F5" s="19">
        <v>900</v>
      </c>
      <c r="G5" s="17">
        <f t="shared" ref="G5:G6" si="0">ROUND(F5*E5,2)</f>
        <v>2253456</v>
      </c>
      <c r="H5" s="18"/>
    </row>
    <row r="6" s="1" customFormat="1" ht="80" customHeight="1" spans="1:8">
      <c r="A6" s="14">
        <v>3</v>
      </c>
      <c r="B6" s="20" t="s">
        <v>15</v>
      </c>
      <c r="C6" s="21" t="s">
        <v>16</v>
      </c>
      <c r="D6" s="19" t="s">
        <v>12</v>
      </c>
      <c r="E6" s="19">
        <v>4191.69</v>
      </c>
      <c r="F6" s="19">
        <v>70</v>
      </c>
      <c r="G6" s="19">
        <f t="shared" si="0"/>
        <v>293418.3</v>
      </c>
      <c r="H6" s="19"/>
    </row>
    <row r="7" s="2" customFormat="1" ht="36.5" customHeight="1" spans="1:8">
      <c r="A7" s="22" t="s">
        <v>17</v>
      </c>
      <c r="B7" s="22"/>
      <c r="C7" s="23"/>
      <c r="D7" s="24" t="s">
        <v>18</v>
      </c>
      <c r="E7" s="25">
        <f>SUM(G4:G6)</f>
        <v>2816875.9</v>
      </c>
      <c r="F7" s="26"/>
      <c r="G7" s="27"/>
      <c r="H7" s="28"/>
    </row>
    <row r="8" ht="33" customHeight="1" spans="1:8">
      <c r="A8" s="7" t="s">
        <v>19</v>
      </c>
      <c r="B8" s="7"/>
      <c r="C8" s="7"/>
      <c r="D8" s="7"/>
      <c r="E8" s="7"/>
      <c r="F8" s="7"/>
      <c r="G8" s="7"/>
      <c r="H8" s="7"/>
    </row>
    <row r="9" ht="25" customHeight="1" spans="1:8">
      <c r="A9" s="8" t="s">
        <v>1</v>
      </c>
      <c r="B9" s="9" t="s">
        <v>2</v>
      </c>
      <c r="C9" s="8" t="s">
        <v>3</v>
      </c>
      <c r="D9" s="8" t="s">
        <v>4</v>
      </c>
      <c r="E9" s="8" t="s">
        <v>5</v>
      </c>
      <c r="F9" s="10" t="s">
        <v>6</v>
      </c>
      <c r="G9" s="8" t="s">
        <v>7</v>
      </c>
      <c r="H9" s="8" t="s">
        <v>8</v>
      </c>
    </row>
    <row r="10" ht="25" customHeight="1" spans="1:8">
      <c r="A10" s="11" t="s">
        <v>20</v>
      </c>
      <c r="B10" s="12"/>
      <c r="C10" s="12"/>
      <c r="D10" s="12"/>
      <c r="E10" s="12"/>
      <c r="F10" s="12"/>
      <c r="G10" s="12"/>
      <c r="H10" s="13"/>
    </row>
    <row r="11" s="3" customFormat="1" ht="39" customHeight="1" spans="1:8">
      <c r="A11" s="14">
        <v>1</v>
      </c>
      <c r="B11" s="19" t="s">
        <v>21</v>
      </c>
      <c r="C11" s="19" t="s">
        <v>22</v>
      </c>
      <c r="D11" s="19" t="s">
        <v>12</v>
      </c>
      <c r="E11" s="19">
        <v>953.23</v>
      </c>
      <c r="F11" s="19">
        <v>74</v>
      </c>
      <c r="G11" s="19">
        <f t="shared" ref="G11:G13" si="1">ROUND(F11*E11,2)</f>
        <v>70539.02</v>
      </c>
      <c r="H11" s="19"/>
    </row>
    <row r="12" ht="25" customHeight="1" spans="1:8">
      <c r="A12" s="11" t="s">
        <v>9</v>
      </c>
      <c r="B12" s="12"/>
      <c r="C12" s="12"/>
      <c r="D12" s="12"/>
      <c r="E12" s="12"/>
      <c r="F12" s="12"/>
      <c r="G12" s="12"/>
      <c r="H12" s="13"/>
    </row>
    <row r="13" s="3" customFormat="1" ht="86" customHeight="1" spans="1:8">
      <c r="A13" s="14">
        <v>1</v>
      </c>
      <c r="B13" s="20" t="s">
        <v>15</v>
      </c>
      <c r="C13" s="21" t="s">
        <v>16</v>
      </c>
      <c r="D13" s="19" t="s">
        <v>12</v>
      </c>
      <c r="E13" s="19">
        <v>6675.25</v>
      </c>
      <c r="F13" s="19">
        <v>70</v>
      </c>
      <c r="G13" s="19">
        <f t="shared" si="1"/>
        <v>467267.5</v>
      </c>
      <c r="H13" s="19"/>
    </row>
    <row r="14" s="2" customFormat="1" ht="36.5" customHeight="1" spans="1:8">
      <c r="A14" s="22" t="s">
        <v>17</v>
      </c>
      <c r="B14" s="22"/>
      <c r="C14" s="23"/>
      <c r="D14" s="24" t="s">
        <v>18</v>
      </c>
      <c r="E14" s="25">
        <f>SUM(G11:G13)</f>
        <v>537806.52</v>
      </c>
      <c r="F14" s="26"/>
      <c r="G14" s="27"/>
      <c r="H14" s="28"/>
    </row>
    <row r="15" ht="33" customHeight="1" spans="1:8">
      <c r="A15" s="7" t="s">
        <v>23</v>
      </c>
      <c r="B15" s="7"/>
      <c r="C15" s="7"/>
      <c r="D15" s="7"/>
      <c r="E15" s="7"/>
      <c r="F15" s="7"/>
      <c r="G15" s="7"/>
      <c r="H15" s="7"/>
    </row>
    <row r="16" ht="25" customHeight="1" spans="1:8">
      <c r="A16" s="8" t="s">
        <v>1</v>
      </c>
      <c r="B16" s="9" t="s">
        <v>2</v>
      </c>
      <c r="C16" s="8" t="s">
        <v>3</v>
      </c>
      <c r="D16" s="8" t="s">
        <v>4</v>
      </c>
      <c r="E16" s="8" t="s">
        <v>5</v>
      </c>
      <c r="F16" s="10" t="s">
        <v>6</v>
      </c>
      <c r="G16" s="8" t="s">
        <v>7</v>
      </c>
      <c r="H16" s="8" t="s">
        <v>8</v>
      </c>
    </row>
    <row r="17" ht="25" customHeight="1" spans="1:8">
      <c r="A17" s="11" t="s">
        <v>20</v>
      </c>
      <c r="B17" s="12"/>
      <c r="C17" s="12"/>
      <c r="D17" s="12"/>
      <c r="E17" s="12"/>
      <c r="F17" s="12"/>
      <c r="G17" s="12"/>
      <c r="H17" s="13"/>
    </row>
    <row r="18" s="3" customFormat="1" ht="39" customHeight="1" spans="1:8">
      <c r="A18" s="14">
        <v>1</v>
      </c>
      <c r="B18" s="19" t="s">
        <v>21</v>
      </c>
      <c r="C18" s="19" t="s">
        <v>22</v>
      </c>
      <c r="D18" s="19" t="s">
        <v>12</v>
      </c>
      <c r="E18" s="19">
        <f>1138.49</f>
        <v>1138.49</v>
      </c>
      <c r="F18" s="19">
        <v>74</v>
      </c>
      <c r="G18" s="19">
        <f t="shared" ref="G18" si="2">ROUND(F18*E18,2)</f>
        <v>84248.26</v>
      </c>
      <c r="H18" s="19"/>
    </row>
    <row r="19" ht="25" customHeight="1" spans="1:8">
      <c r="A19" s="11" t="s">
        <v>9</v>
      </c>
      <c r="B19" s="12"/>
      <c r="C19" s="12"/>
      <c r="D19" s="12"/>
      <c r="E19" s="12"/>
      <c r="F19" s="12"/>
      <c r="G19" s="12"/>
      <c r="H19" s="13"/>
    </row>
    <row r="20" s="3" customFormat="1" ht="86" customHeight="1" spans="1:8">
      <c r="A20" s="14">
        <v>1</v>
      </c>
      <c r="B20" s="20" t="s">
        <v>15</v>
      </c>
      <c r="C20" s="21" t="s">
        <v>16</v>
      </c>
      <c r="D20" s="19" t="s">
        <v>12</v>
      </c>
      <c r="E20" s="19">
        <v>7574.86</v>
      </c>
      <c r="F20" s="19">
        <v>70</v>
      </c>
      <c r="G20" s="19">
        <f>ROUND(F20*E20,2)</f>
        <v>530240.2</v>
      </c>
      <c r="H20" s="19"/>
    </row>
    <row r="21" s="2" customFormat="1" ht="36.5" customHeight="1" spans="1:8">
      <c r="A21" s="22" t="s">
        <v>17</v>
      </c>
      <c r="B21" s="22"/>
      <c r="C21" s="23"/>
      <c r="D21" s="24" t="s">
        <v>18</v>
      </c>
      <c r="E21" s="25">
        <f>SUM(G18:G20)</f>
        <v>614488.46</v>
      </c>
      <c r="F21" s="26"/>
      <c r="G21" s="27"/>
      <c r="H21" s="28"/>
    </row>
    <row r="22" ht="33" customHeight="1" spans="1:8">
      <c r="A22" s="7" t="s">
        <v>24</v>
      </c>
      <c r="B22" s="7"/>
      <c r="C22" s="7"/>
      <c r="D22" s="7"/>
      <c r="E22" s="7"/>
      <c r="F22" s="7"/>
      <c r="G22" s="7"/>
      <c r="H22" s="7"/>
    </row>
    <row r="23" ht="25" customHeight="1" spans="1:8">
      <c r="A23" s="8" t="s">
        <v>1</v>
      </c>
      <c r="B23" s="9" t="s">
        <v>2</v>
      </c>
      <c r="C23" s="8" t="s">
        <v>3</v>
      </c>
      <c r="D23" s="8" t="s">
        <v>4</v>
      </c>
      <c r="E23" s="8" t="s">
        <v>5</v>
      </c>
      <c r="F23" s="10" t="s">
        <v>6</v>
      </c>
      <c r="G23" s="8" t="s">
        <v>7</v>
      </c>
      <c r="H23" s="8" t="s">
        <v>8</v>
      </c>
    </row>
    <row r="24" ht="25" customHeight="1" spans="1:8">
      <c r="A24" s="11" t="s">
        <v>20</v>
      </c>
      <c r="B24" s="12"/>
      <c r="C24" s="12"/>
      <c r="D24" s="12"/>
      <c r="E24" s="12"/>
      <c r="F24" s="12"/>
      <c r="G24" s="12"/>
      <c r="H24" s="13"/>
    </row>
    <row r="25" s="3" customFormat="1" ht="39" customHeight="1" spans="1:8">
      <c r="A25" s="14">
        <v>1</v>
      </c>
      <c r="B25" s="19" t="s">
        <v>21</v>
      </c>
      <c r="C25" s="19" t="s">
        <v>22</v>
      </c>
      <c r="D25" s="19" t="s">
        <v>12</v>
      </c>
      <c r="E25" s="19">
        <v>1138.49</v>
      </c>
      <c r="F25" s="19">
        <v>74</v>
      </c>
      <c r="G25" s="19">
        <f t="shared" ref="G25" si="3">ROUND(F25*E25,2)</f>
        <v>84248.26</v>
      </c>
      <c r="H25" s="19"/>
    </row>
    <row r="26" ht="25" customHeight="1" spans="1:8">
      <c r="A26" s="11" t="s">
        <v>9</v>
      </c>
      <c r="B26" s="12"/>
      <c r="C26" s="12"/>
      <c r="D26" s="12"/>
      <c r="E26" s="12"/>
      <c r="F26" s="12"/>
      <c r="G26" s="12"/>
      <c r="H26" s="13"/>
    </row>
    <row r="27" s="3" customFormat="1" ht="87.5" customHeight="1" spans="1:8">
      <c r="A27" s="14">
        <v>1</v>
      </c>
      <c r="B27" s="20" t="s">
        <v>15</v>
      </c>
      <c r="C27" s="21" t="s">
        <v>16</v>
      </c>
      <c r="D27" s="19" t="s">
        <v>12</v>
      </c>
      <c r="E27" s="19">
        <v>7688.3</v>
      </c>
      <c r="F27" s="19">
        <v>70</v>
      </c>
      <c r="G27" s="19">
        <f>ROUND(F27*E27,2)</f>
        <v>538181</v>
      </c>
      <c r="H27" s="19"/>
    </row>
    <row r="28" s="2" customFormat="1" ht="36.5" customHeight="1" spans="1:8">
      <c r="A28" s="22" t="s">
        <v>17</v>
      </c>
      <c r="B28" s="22"/>
      <c r="C28" s="23"/>
      <c r="D28" s="24" t="s">
        <v>18</v>
      </c>
      <c r="E28" s="25">
        <f>SUM(G25:G27)</f>
        <v>622429.26</v>
      </c>
      <c r="F28" s="26"/>
      <c r="G28" s="27"/>
      <c r="H28" s="28"/>
    </row>
    <row r="29" ht="33" customHeight="1" spans="1:8">
      <c r="A29" s="7" t="s">
        <v>25</v>
      </c>
      <c r="B29" s="7"/>
      <c r="C29" s="7"/>
      <c r="D29" s="7"/>
      <c r="E29" s="7"/>
      <c r="F29" s="7"/>
      <c r="G29" s="7"/>
      <c r="H29" s="7"/>
    </row>
    <row r="30" ht="25" customHeight="1" spans="1:8">
      <c r="A30" s="8" t="s">
        <v>1</v>
      </c>
      <c r="B30" s="9" t="s">
        <v>2</v>
      </c>
      <c r="C30" s="8" t="s">
        <v>3</v>
      </c>
      <c r="D30" s="8" t="s">
        <v>4</v>
      </c>
      <c r="E30" s="8" t="s">
        <v>5</v>
      </c>
      <c r="F30" s="10" t="s">
        <v>6</v>
      </c>
      <c r="G30" s="8" t="s">
        <v>7</v>
      </c>
      <c r="H30" s="8" t="s">
        <v>8</v>
      </c>
    </row>
    <row r="31" ht="25" customHeight="1" spans="1:8">
      <c r="A31" s="11" t="s">
        <v>20</v>
      </c>
      <c r="B31" s="12"/>
      <c r="C31" s="12"/>
      <c r="D31" s="12"/>
      <c r="E31" s="12"/>
      <c r="F31" s="12"/>
      <c r="G31" s="12"/>
      <c r="H31" s="13"/>
    </row>
    <row r="32" s="3" customFormat="1" ht="39" customHeight="1" spans="1:8">
      <c r="A32" s="14">
        <v>1</v>
      </c>
      <c r="B32" s="19" t="s">
        <v>21</v>
      </c>
      <c r="C32" s="19" t="s">
        <v>22</v>
      </c>
      <c r="D32" s="19" t="s">
        <v>12</v>
      </c>
      <c r="E32" s="19">
        <v>504.89</v>
      </c>
      <c r="F32" s="19">
        <v>74</v>
      </c>
      <c r="G32" s="19">
        <f t="shared" ref="G32:G34" si="4">ROUND(F32*E32,2)</f>
        <v>37361.86</v>
      </c>
      <c r="H32" s="19"/>
    </row>
    <row r="33" ht="25" customHeight="1" spans="1:8">
      <c r="A33" s="11" t="s">
        <v>9</v>
      </c>
      <c r="B33" s="12"/>
      <c r="C33" s="12"/>
      <c r="D33" s="12"/>
      <c r="E33" s="12"/>
      <c r="F33" s="12"/>
      <c r="G33" s="12"/>
      <c r="H33" s="13"/>
    </row>
    <row r="34" s="1" customFormat="1" ht="86" customHeight="1" spans="1:8">
      <c r="A34" s="14">
        <v>1</v>
      </c>
      <c r="B34" s="20" t="s">
        <v>15</v>
      </c>
      <c r="C34" s="21" t="s">
        <v>16</v>
      </c>
      <c r="D34" s="19" t="s">
        <v>12</v>
      </c>
      <c r="E34" s="19">
        <v>2070.73</v>
      </c>
      <c r="F34" s="19">
        <v>70</v>
      </c>
      <c r="G34" s="19">
        <f t="shared" si="4"/>
        <v>144951.1</v>
      </c>
      <c r="H34" s="19"/>
    </row>
    <row r="35" s="2" customFormat="1" ht="36.5" customHeight="1" spans="1:8">
      <c r="A35" s="22" t="s">
        <v>17</v>
      </c>
      <c r="B35" s="22"/>
      <c r="C35" s="23"/>
      <c r="D35" s="24" t="s">
        <v>18</v>
      </c>
      <c r="E35" s="25">
        <f>SUM(G32:G34)</f>
        <v>182312.96</v>
      </c>
      <c r="F35" s="26"/>
      <c r="G35" s="27"/>
      <c r="H35" s="28"/>
    </row>
    <row r="36" ht="33" customHeight="1" spans="1:8">
      <c r="A36" s="7" t="s">
        <v>26</v>
      </c>
      <c r="B36" s="7"/>
      <c r="C36" s="7"/>
      <c r="D36" s="7"/>
      <c r="E36" s="7"/>
      <c r="F36" s="7"/>
      <c r="G36" s="7"/>
      <c r="H36" s="7"/>
    </row>
    <row r="37" ht="25" customHeight="1" spans="1:8">
      <c r="A37" s="8" t="s">
        <v>1</v>
      </c>
      <c r="B37" s="9" t="s">
        <v>2</v>
      </c>
      <c r="C37" s="8" t="s">
        <v>3</v>
      </c>
      <c r="D37" s="8" t="s">
        <v>4</v>
      </c>
      <c r="E37" s="8" t="s">
        <v>5</v>
      </c>
      <c r="F37" s="10" t="s">
        <v>6</v>
      </c>
      <c r="G37" s="8" t="s">
        <v>7</v>
      </c>
      <c r="H37" s="8" t="s">
        <v>8</v>
      </c>
    </row>
    <row r="38" ht="25" customHeight="1" spans="1:8">
      <c r="A38" s="11" t="s">
        <v>9</v>
      </c>
      <c r="B38" s="12"/>
      <c r="C38" s="12"/>
      <c r="D38" s="12"/>
      <c r="E38" s="12"/>
      <c r="F38" s="12"/>
      <c r="G38" s="12"/>
      <c r="H38" s="13"/>
    </row>
    <row r="39" s="1" customFormat="1" ht="86" customHeight="1" spans="1:8">
      <c r="A39" s="14">
        <v>1</v>
      </c>
      <c r="B39" s="20" t="s">
        <v>15</v>
      </c>
      <c r="C39" s="21" t="s">
        <v>16</v>
      </c>
      <c r="D39" s="19" t="s">
        <v>12</v>
      </c>
      <c r="E39" s="19">
        <v>2318.26</v>
      </c>
      <c r="F39" s="19">
        <v>70</v>
      </c>
      <c r="G39" s="19">
        <f t="shared" ref="G39" si="5">ROUND(F39*E39,2)</f>
        <v>162278.2</v>
      </c>
      <c r="H39" s="19"/>
    </row>
    <row r="40" s="2" customFormat="1" ht="36.5" customHeight="1" spans="1:8">
      <c r="A40" s="22" t="s">
        <v>17</v>
      </c>
      <c r="B40" s="22"/>
      <c r="C40" s="23"/>
      <c r="D40" s="24" t="s">
        <v>18</v>
      </c>
      <c r="E40" s="25">
        <f>SUM(G39)</f>
        <v>162278.2</v>
      </c>
      <c r="F40" s="26"/>
      <c r="G40" s="27"/>
      <c r="H40" s="28"/>
    </row>
    <row r="41" ht="33" customHeight="1" spans="1:8">
      <c r="A41" s="7" t="s">
        <v>27</v>
      </c>
      <c r="B41" s="7"/>
      <c r="C41" s="7"/>
      <c r="D41" s="7"/>
      <c r="E41" s="7"/>
      <c r="F41" s="7"/>
      <c r="G41" s="7"/>
      <c r="H41" s="7"/>
    </row>
    <row r="42" ht="25" customHeight="1" spans="1:8">
      <c r="A42" s="8" t="s">
        <v>1</v>
      </c>
      <c r="B42" s="9" t="s">
        <v>2</v>
      </c>
      <c r="C42" s="8" t="s">
        <v>3</v>
      </c>
      <c r="D42" s="8" t="s">
        <v>4</v>
      </c>
      <c r="E42" s="8" t="s">
        <v>5</v>
      </c>
      <c r="F42" s="10" t="s">
        <v>6</v>
      </c>
      <c r="G42" s="8" t="s">
        <v>7</v>
      </c>
      <c r="H42" s="8" t="s">
        <v>8</v>
      </c>
    </row>
    <row r="43" ht="25" customHeight="1" spans="1:8">
      <c r="A43" s="11" t="s">
        <v>9</v>
      </c>
      <c r="B43" s="12"/>
      <c r="C43" s="12"/>
      <c r="D43" s="12"/>
      <c r="E43" s="12"/>
      <c r="F43" s="12"/>
      <c r="G43" s="12"/>
      <c r="H43" s="13"/>
    </row>
    <row r="44" s="1" customFormat="1" ht="86" customHeight="1" spans="1:8">
      <c r="A44" s="14">
        <v>1</v>
      </c>
      <c r="B44" s="20" t="s">
        <v>15</v>
      </c>
      <c r="C44" s="21" t="s">
        <v>16</v>
      </c>
      <c r="D44" s="19" t="s">
        <v>12</v>
      </c>
      <c r="E44" s="19">
        <f>4589.13+4589.13</f>
        <v>9178.26</v>
      </c>
      <c r="F44" s="19">
        <v>70</v>
      </c>
      <c r="G44" s="19">
        <f t="shared" ref="G44" si="6">ROUND(F44*E44,2)</f>
        <v>642478.2</v>
      </c>
      <c r="H44" s="19"/>
    </row>
    <row r="45" s="2" customFormat="1" ht="36.5" customHeight="1" spans="1:8">
      <c r="A45" s="22" t="s">
        <v>17</v>
      </c>
      <c r="B45" s="22"/>
      <c r="C45" s="23"/>
      <c r="D45" s="24" t="s">
        <v>18</v>
      </c>
      <c r="E45" s="25">
        <f>SUM(G44)</f>
        <v>642478.2</v>
      </c>
      <c r="F45" s="26"/>
      <c r="G45" s="27"/>
      <c r="H45" s="28"/>
    </row>
    <row r="46" ht="33" customHeight="1" spans="1:8">
      <c r="A46" s="7" t="s">
        <v>28</v>
      </c>
      <c r="B46" s="7"/>
      <c r="C46" s="7"/>
      <c r="D46" s="7"/>
      <c r="E46" s="7"/>
      <c r="F46" s="7"/>
      <c r="G46" s="7"/>
      <c r="H46" s="7"/>
    </row>
    <row r="47" ht="25" customHeight="1" spans="1:8">
      <c r="A47" s="8" t="s">
        <v>1</v>
      </c>
      <c r="B47" s="9" t="s">
        <v>2</v>
      </c>
      <c r="C47" s="8" t="s">
        <v>3</v>
      </c>
      <c r="D47" s="8" t="s">
        <v>4</v>
      </c>
      <c r="E47" s="8" t="s">
        <v>5</v>
      </c>
      <c r="F47" s="10" t="s">
        <v>6</v>
      </c>
      <c r="G47" s="8" t="s">
        <v>7</v>
      </c>
      <c r="H47" s="8" t="s">
        <v>8</v>
      </c>
    </row>
    <row r="48" ht="25" customHeight="1" spans="1:8">
      <c r="A48" s="11" t="s">
        <v>9</v>
      </c>
      <c r="B48" s="12"/>
      <c r="C48" s="12"/>
      <c r="D48" s="12"/>
      <c r="E48" s="12"/>
      <c r="F48" s="12"/>
      <c r="G48" s="12"/>
      <c r="H48" s="13"/>
    </row>
    <row r="49" s="1" customFormat="1" ht="86" customHeight="1" spans="1:8">
      <c r="A49" s="14">
        <v>1</v>
      </c>
      <c r="B49" s="20" t="s">
        <v>15</v>
      </c>
      <c r="C49" s="21" t="s">
        <v>16</v>
      </c>
      <c r="D49" s="19" t="s">
        <v>12</v>
      </c>
      <c r="E49" s="19">
        <v>441.76</v>
      </c>
      <c r="F49" s="19">
        <v>70</v>
      </c>
      <c r="G49" s="19">
        <f t="shared" ref="G49" si="7">ROUND(F49*E49,2)</f>
        <v>30923.2</v>
      </c>
      <c r="H49" s="19"/>
    </row>
    <row r="50" s="2" customFormat="1" ht="36.5" customHeight="1" spans="1:8">
      <c r="A50" s="22" t="s">
        <v>17</v>
      </c>
      <c r="B50" s="22"/>
      <c r="C50" s="23"/>
      <c r="D50" s="24" t="s">
        <v>18</v>
      </c>
      <c r="E50" s="25">
        <f>SUM(G49)</f>
        <v>30923.2</v>
      </c>
      <c r="F50" s="26"/>
      <c r="G50" s="27"/>
      <c r="H50" s="28"/>
    </row>
    <row r="51" ht="33" customHeight="1" spans="1:8">
      <c r="A51" s="7" t="s">
        <v>29</v>
      </c>
      <c r="B51" s="7"/>
      <c r="C51" s="7"/>
      <c r="D51" s="7"/>
      <c r="E51" s="7"/>
      <c r="F51" s="7"/>
      <c r="G51" s="7"/>
      <c r="H51" s="7"/>
    </row>
    <row r="52" ht="25" customHeight="1" spans="1:8">
      <c r="A52" s="8" t="s">
        <v>1</v>
      </c>
      <c r="B52" s="9" t="s">
        <v>2</v>
      </c>
      <c r="C52" s="8" t="s">
        <v>3</v>
      </c>
      <c r="D52" s="8" t="s">
        <v>4</v>
      </c>
      <c r="E52" s="8" t="s">
        <v>5</v>
      </c>
      <c r="F52" s="10" t="s">
        <v>6</v>
      </c>
      <c r="G52" s="8" t="s">
        <v>7</v>
      </c>
      <c r="H52" s="8" t="s">
        <v>8</v>
      </c>
    </row>
    <row r="53" ht="25" customHeight="1" spans="1:8">
      <c r="A53" s="11" t="s">
        <v>9</v>
      </c>
      <c r="B53" s="12"/>
      <c r="C53" s="12"/>
      <c r="D53" s="12"/>
      <c r="E53" s="12"/>
      <c r="F53" s="12"/>
      <c r="G53" s="12"/>
      <c r="H53" s="13"/>
    </row>
    <row r="54" s="1" customFormat="1" ht="86" customHeight="1" spans="1:8">
      <c r="A54" s="14">
        <v>1</v>
      </c>
      <c r="B54" s="20" t="s">
        <v>30</v>
      </c>
      <c r="C54" s="21" t="s">
        <v>16</v>
      </c>
      <c r="D54" s="19" t="s">
        <v>12</v>
      </c>
      <c r="E54" s="19">
        <v>1753.45</v>
      </c>
      <c r="F54" s="19">
        <v>70</v>
      </c>
      <c r="G54" s="19">
        <f t="shared" ref="G54" si="8">ROUND(F54*E54,2)</f>
        <v>122741.5</v>
      </c>
      <c r="H54" s="19"/>
    </row>
    <row r="55" s="2" customFormat="1" ht="36.5" customHeight="1" spans="1:8">
      <c r="A55" s="22" t="s">
        <v>17</v>
      </c>
      <c r="B55" s="22"/>
      <c r="C55" s="23"/>
      <c r="D55" s="24" t="s">
        <v>18</v>
      </c>
      <c r="E55" s="25">
        <f>SUM(G54)</f>
        <v>122741.5</v>
      </c>
      <c r="F55" s="26"/>
      <c r="G55" s="27"/>
      <c r="H55" s="28"/>
    </row>
    <row r="56" ht="33" customHeight="1" spans="1:8">
      <c r="A56" s="7" t="s">
        <v>31</v>
      </c>
      <c r="B56" s="7"/>
      <c r="C56" s="7"/>
      <c r="D56" s="7"/>
      <c r="E56" s="7"/>
      <c r="F56" s="7"/>
      <c r="G56" s="7"/>
      <c r="H56" s="7"/>
    </row>
    <row r="57" ht="25" customHeight="1" spans="1:8">
      <c r="A57" s="8" t="s">
        <v>1</v>
      </c>
      <c r="B57" s="9" t="s">
        <v>2</v>
      </c>
      <c r="C57" s="8" t="s">
        <v>3</v>
      </c>
      <c r="D57" s="8" t="s">
        <v>4</v>
      </c>
      <c r="E57" s="8" t="s">
        <v>5</v>
      </c>
      <c r="F57" s="10" t="s">
        <v>6</v>
      </c>
      <c r="G57" s="8" t="s">
        <v>7</v>
      </c>
      <c r="H57" s="8" t="s">
        <v>8</v>
      </c>
    </row>
    <row r="58" ht="25" customHeight="1" spans="1:8">
      <c r="A58" s="11" t="s">
        <v>9</v>
      </c>
      <c r="B58" s="12"/>
      <c r="C58" s="12"/>
      <c r="D58" s="12"/>
      <c r="E58" s="12"/>
      <c r="F58" s="12"/>
      <c r="G58" s="12"/>
      <c r="H58" s="13"/>
    </row>
    <row r="59" s="1" customFormat="1" ht="74" customHeight="1" spans="1:8">
      <c r="A59" s="14">
        <v>1</v>
      </c>
      <c r="B59" s="19" t="s">
        <v>13</v>
      </c>
      <c r="C59" s="16" t="s">
        <v>32</v>
      </c>
      <c r="D59" s="19" t="s">
        <v>12</v>
      </c>
      <c r="E59" s="19">
        <v>248.27</v>
      </c>
      <c r="F59" s="19">
        <v>900</v>
      </c>
      <c r="G59" s="19">
        <f t="shared" ref="G59:G60" si="9">ROUND(F59*E59,2)</f>
        <v>223443</v>
      </c>
      <c r="H59" s="19"/>
    </row>
    <row r="60" s="1" customFormat="1" ht="85" customHeight="1" spans="1:8">
      <c r="A60" s="14">
        <v>2</v>
      </c>
      <c r="B60" s="20" t="s">
        <v>15</v>
      </c>
      <c r="C60" s="21" t="s">
        <v>16</v>
      </c>
      <c r="D60" s="19" t="s">
        <v>12</v>
      </c>
      <c r="E60" s="19">
        <v>1535.12</v>
      </c>
      <c r="F60" s="19">
        <v>70</v>
      </c>
      <c r="G60" s="19">
        <f t="shared" si="9"/>
        <v>107458.4</v>
      </c>
      <c r="H60" s="19"/>
    </row>
    <row r="61" s="2" customFormat="1" ht="36.5" customHeight="1" spans="1:8">
      <c r="A61" s="22" t="s">
        <v>17</v>
      </c>
      <c r="B61" s="22"/>
      <c r="C61" s="23"/>
      <c r="D61" s="24" t="s">
        <v>18</v>
      </c>
      <c r="E61" s="25">
        <f>SUM(G59:G60)</f>
        <v>330901.4</v>
      </c>
      <c r="F61" s="26"/>
      <c r="G61" s="27"/>
      <c r="H61" s="29"/>
    </row>
    <row r="62" s="2" customFormat="1" ht="39" customHeight="1" spans="1:8">
      <c r="A62" s="22" t="s">
        <v>33</v>
      </c>
      <c r="B62" s="22"/>
      <c r="C62" s="23"/>
      <c r="D62" s="24" t="s">
        <v>18</v>
      </c>
      <c r="E62" s="25">
        <f>SUM(E7,E14,E21,E28,E35,E40,E45,E50,E55,E61)</f>
        <v>6063235.6</v>
      </c>
      <c r="F62" s="26"/>
      <c r="G62" s="27"/>
      <c r="H62" s="29"/>
    </row>
    <row r="64" spans="6:6">
      <c r="F64" s="4">
        <v>6063235.6</v>
      </c>
    </row>
  </sheetData>
  <mergeCells count="46">
    <mergeCell ref="A1:H1"/>
    <mergeCell ref="A3:H3"/>
    <mergeCell ref="A7:C7"/>
    <mergeCell ref="E7:G7"/>
    <mergeCell ref="A8:H8"/>
    <mergeCell ref="A10:H10"/>
    <mergeCell ref="A12:H12"/>
    <mergeCell ref="A14:C14"/>
    <mergeCell ref="E14:G14"/>
    <mergeCell ref="A15:H15"/>
    <mergeCell ref="A17:H17"/>
    <mergeCell ref="A19:H19"/>
    <mergeCell ref="A21:C21"/>
    <mergeCell ref="E21:G21"/>
    <mergeCell ref="A22:H22"/>
    <mergeCell ref="A24:H24"/>
    <mergeCell ref="A26:H26"/>
    <mergeCell ref="A28:C28"/>
    <mergeCell ref="E28:G28"/>
    <mergeCell ref="A29:H29"/>
    <mergeCell ref="A31:H31"/>
    <mergeCell ref="A33:H33"/>
    <mergeCell ref="A35:C35"/>
    <mergeCell ref="E35:G35"/>
    <mergeCell ref="A36:H36"/>
    <mergeCell ref="A38:H38"/>
    <mergeCell ref="A40:C40"/>
    <mergeCell ref="E40:G40"/>
    <mergeCell ref="A41:H41"/>
    <mergeCell ref="A43:H43"/>
    <mergeCell ref="A45:C45"/>
    <mergeCell ref="E45:G45"/>
    <mergeCell ref="A46:H46"/>
    <mergeCell ref="A48:H48"/>
    <mergeCell ref="A50:C50"/>
    <mergeCell ref="E50:G50"/>
    <mergeCell ref="A51:H51"/>
    <mergeCell ref="A53:H53"/>
    <mergeCell ref="A55:C55"/>
    <mergeCell ref="E55:G55"/>
    <mergeCell ref="A56:H56"/>
    <mergeCell ref="A58:H58"/>
    <mergeCell ref="A61:C61"/>
    <mergeCell ref="E61:G61"/>
    <mergeCell ref="A62:C62"/>
    <mergeCell ref="E62:G62"/>
  </mergeCells>
  <printOptions horizontalCentered="1"/>
  <pageMargins left="0.62992125984252" right="0.62992125984252" top="0.984251968503937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装饰清单-标段1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10548</dc:creator>
  <cp:lastModifiedBy>森淼淼1387721944</cp:lastModifiedBy>
  <dcterms:created xsi:type="dcterms:W3CDTF">2023-03-27T02:45:00Z</dcterms:created>
  <cp:lastPrinted>2023-03-29T01:56:00Z</cp:lastPrinted>
  <dcterms:modified xsi:type="dcterms:W3CDTF">2023-05-29T00:52:32Z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302DD59C5B6C406EA9BD5069C101A239_13</vt:lpwstr>
  </property>
  <property fmtid="{D5CDD505-2E9C-101B-9397-08002B2CF9AE}" pid="3" name="KSOProductBuildVer">
    <vt:lpwstr>2052-11.1.0.14309</vt:lpwstr>
  </property>
</Properties>
</file>